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2f6d12887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 mensual" sheetId="1" r:id="Rb1d9c8c39a8a4d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"/>
    <x:numFmt numFmtId="201" formatCode="0.0%;[Red](0.0%)"/>
    <x:numFmt numFmtId="202" formatCode="#,##0"/>
  </x:numFmts>
  <x:fonts count="7">
    <x:font>
      <x:sz val="11"/>
      <x:name val="Carlito"/>
    </x:font>
    <x:font>
      <x:sz val="10"/>
      <x:color rgb="FF18313A"/>
      <x:name val="Arial"/>
    </x:font>
    <x:font>
      <x:b/>
      <x:sz val="15"/>
      <x:color rgb="FF164A59"/>
      <x:name val="Arial"/>
    </x:font>
    <x:font>
      <x:i/>
      <x:sz val="10"/>
      <x:color rgb="FF496873"/>
      <x:name val="Arial"/>
    </x:font>
    <x:font>
      <x:b/>
      <x:sz val="10"/>
      <x:color rgb="FFFFFFFF"/>
      <x:name val="Arial"/>
    </x:font>
    <x:font>
      <x:b/>
      <x:sz val="10"/>
      <x:color rgb="FF164A59"/>
      <x:name val="Arial"/>
    </x:font>
    <x:font>
      <x:i/>
      <x:sz val="9"/>
      <x:color rgb="FF49687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8F5FB"/>
      </x:patternFill>
    </x:fill>
    <x:fill>
      <x:patternFill patternType="solid">
        <x:fgColor rgb="FF164A59"/>
      </x:patternFill>
    </x:fill>
    <x:fill>
      <x:patternFill patternType="solid">
        <x:fgColor rgb="FFE4F2EC"/>
      </x:patternFill>
    </x:fill>
    <x:fill>
      <x:patternFill patternType="solid">
        <x:fgColor rgb="FFD7E7EB"/>
      </x:patternFill>
    </x:fill>
    <x:fill>
      <x:patternFill patternType="solid">
        <x:fgColor rgb="FFEEF3F5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200" fontId="1" fillId="0" borderId="0" xfId="0" applyNumberFormat="1" applyFont="1" applyFill="1" applyBorder="1"/>
    <x:xf numFmtId="200" fontId="5" fillId="4" borderId="0" xfId="0" applyNumberFormat="1" applyFont="1" applyFill="1" applyBorder="1"/>
    <x:xf numFmtId="200" fontId="1" fillId="2" borderId="0" xfId="0" applyNumberFormat="1" applyFont="1" applyFill="1" applyBorder="1"/>
    <x:xf numFmtId="200" fontId="5" fillId="6" borderId="0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2" fontId="1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f4c6023b54b5b" /><Relationship Type="http://schemas.openxmlformats.org/officeDocument/2006/relationships/theme" Target="/xl/theme/theme1.xml" Id="Rf765ca5bbe904db9" /><Relationship Type="http://schemas.openxmlformats.org/officeDocument/2006/relationships/sharedStrings" Target="/xl/sharedStrings.xml" Id="Ra12256b6440841e0" /><Relationship Type="http://schemas.openxmlformats.org/officeDocument/2006/relationships/worksheet" Target="/xl/worksheets/sheet1.xml" Id="Rb1d9c8c39a8a4d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4A59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31" hidden="0" customWidth="1"/>
    <x:col min="2" max="2" width="3" hidden="0" customWidth="1"/>
    <x:col min="3" max="3" width="17" hidden="0" customWidth="1"/>
    <x:col min="4" max="4" width="17" hidden="0" customWidth="1"/>
    <x:col min="5" max="5" width="17" hidden="0" customWidth="1"/>
    <x:col min="6" max="6" width="43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Presupuesto mensual para una PYME</x:v>
      </x:c>
      <x:c r="B2" s="2"/>
      <x:c r="C2" s="2"/>
      <x:c r="D2" s="2"/>
      <x:c r="E2" s="2"/>
      <x:c r="F2" s="2"/>
    </x:row>
    <x:row r="3">
      <x:c r="A3" s="1"/>
      <x:c r="B3" s="1"/>
      <x:c r="C3" s="1"/>
      <x:c r="D3" s="1"/>
      <x:c r="E3" s="1"/>
      <x:c r="F3" s="1"/>
    </x:row>
    <x:row r="4">
      <x:c r="A4" s="3" t="str">
        <x:v>Ejemplo editable en unidades monetarias (u. m.). Cambia las celdas azul claro; deja las fórmulas intactas.</x:v>
      </x:c>
      <x:c r="B4" s="3"/>
      <x:c r="C4" s="3"/>
      <x:c r="D4" s="3"/>
      <x:c r="E4" s="3"/>
      <x:c r="F4" s="3"/>
    </x:row>
    <x:row r="5">
      <x:c r="A5" s="1"/>
      <x:c r="B5" s="1"/>
      <x:c r="C5" s="1"/>
      <x:c r="D5" s="1"/>
      <x:c r="E5" s="1"/>
      <x:c r="F5" s="1"/>
    </x:row>
    <x:row r="6">
      <x:c r="A6" s="1" t="str">
        <x:v>Mes o periodo</x:v>
      </x:c>
      <x:c r="B6" s="1"/>
      <x:c r="C6" s="4" t="str">
        <x:v>Escribe el mes aquí</x:v>
      </x:c>
      <x:c r="D6" s="4"/>
      <x:c r="E6" s="4"/>
      <x:c r="F6" s="1"/>
    </x:row>
    <x:row r="7">
      <x:c r="A7" s="1"/>
      <x:c r="B7" s="1"/>
      <x:c r="C7" s="1"/>
      <x:c r="D7" s="1"/>
      <x:c r="E7" s="1"/>
      <x:c r="F7" s="1"/>
    </x:row>
    <x:row r="8">
      <x:c r="A8" s="6" t="str">
        <x:v>Resumen del mes</x:v>
      </x:c>
      <x:c r="B8" s="6"/>
      <x:c r="C8" s="6" t="str">
        <x:v>Presupuesto</x:v>
      </x:c>
      <x:c r="D8" s="6" t="str">
        <x:v>Real</x:v>
      </x:c>
      <x:c r="E8" s="6" t="str">
        <x:v>Diferencia</x:v>
      </x:c>
      <x:c r="F8" s="6" t="str">
        <x:v>Lectura de la diferencia</x:v>
      </x:c>
    </x:row>
    <x:row r="9">
      <x:c r="A9" s="1" t="str">
        <x:v>Ventas</x:v>
      </x:c>
      <x:c r="B9" s="1"/>
      <x:c r="C9" s="13" t="n">
        <x:f>C20</x:f>
        <x:v>10000</x:v>
      </x:c>
      <x:c r="D9" s="13" t="str">
        <x:f>IF(D20="","",D20)</x:f>
      </x:c>
      <x:c r="E9" s="13" t="str">
        <x:f>IF(D9="","",D9-C9)</x:f>
      </x:c>
      <x:c r="F9" s="1" t="str">
        <x:v>Positivo: vendiste más</x:v>
      </x:c>
    </x:row>
    <x:row r="10">
      <x:c r="A10" s="1" t="str">
        <x:v>Costos variables</x:v>
      </x:c>
      <x:c r="B10" s="1"/>
      <x:c r="C10" s="13" t="n">
        <x:f>C25</x:f>
        <x:v>4000</x:v>
      </x:c>
      <x:c r="D10" s="13" t="str">
        <x:f>IF(D25="","",D25)</x:f>
      </x:c>
      <x:c r="E10" s="13" t="str">
        <x:f>IF(D10="","",D10-C10)</x:f>
      </x:c>
      <x:c r="F10" s="1" t="str">
        <x:v>Positivo: gastaste más</x:v>
      </x:c>
    </x:row>
    <x:row r="11">
      <x:c r="A11" s="1" t="str">
        <x:v>Gastos fijos</x:v>
      </x:c>
      <x:c r="B11" s="1"/>
      <x:c r="C11" s="13" t="n">
        <x:f>C35</x:f>
        <x:v>4000</x:v>
      </x:c>
      <x:c r="D11" s="13" t="str">
        <x:f>IF(D35="","",D35)</x:f>
      </x:c>
      <x:c r="E11" s="13" t="str">
        <x:f>IF(D11="","",D11-C11)</x:f>
      </x:c>
      <x:c r="F11" s="1" t="str">
        <x:v>Positivo: gastaste más</x:v>
      </x:c>
    </x:row>
    <x:row r="12">
      <x:c r="A12" s="8" t="str">
        <x:v>Resultado de gestión</x:v>
      </x:c>
      <x:c r="B12" s="8"/>
      <x:c r="C12" s="14" t="n">
        <x:f>C37</x:f>
        <x:v>2000</x:v>
      </x:c>
      <x:c r="D12" s="14" t="str">
        <x:f>IF(D37="","",D37)</x:f>
      </x:c>
      <x:c r="E12" s="14" t="str">
        <x:f>IF(D12="","",D12-C12)</x:f>
      </x:c>
      <x:c r="F12" s="8" t="str">
        <x:v>Positivo: resultado mejor</x:v>
      </x:c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6" t="str">
        <x:v>Detalle para adaptar a tu empresa</x:v>
      </x:c>
      <x:c r="B15" s="6"/>
      <x:c r="C15" s="6"/>
      <x:c r="D15" s="6"/>
      <x:c r="E15" s="6"/>
      <x:c r="F15" s="6"/>
    </x:row>
    <x:row r="16">
      <x:c r="A16" s="1"/>
      <x:c r="B16" s="1"/>
      <x:c r="C16" s="1"/>
      <x:c r="D16" s="1"/>
      <x:c r="E16" s="1"/>
      <x:c r="F16" s="1"/>
    </x:row>
    <x:row r="17">
      <x:c r="A17" s="10" t="str">
        <x:v>Concepto</x:v>
      </x:c>
      <x:c r="B17" s="10"/>
      <x:c r="C17" s="10" t="str">
        <x:v>Presupuesto</x:v>
      </x:c>
      <x:c r="D17" s="10" t="str">
        <x:v>Real</x:v>
      </x:c>
      <x:c r="E17" s="10" t="str">
        <x:v>Diferencia</x:v>
      </x:c>
      <x:c r="F17" s="10" t="str">
        <x:v>Notas / causa de la variación</x:v>
      </x:c>
    </x:row>
    <x:row r="18">
      <x:c r="A18" s="1" t="str">
        <x:v>Unidades vendidas</x:v>
      </x:c>
      <x:c r="B18" s="1"/>
      <x:c r="C18" s="18" t="n">
        <x:v>200</x:v>
      </x:c>
      <x:c r="D18" s="18"/>
      <x:c r="E18" s="19" t="str">
        <x:f>IF(D18="","",D18-C18)</x:f>
      </x:c>
      <x:c r="F18" s="1"/>
    </x:row>
    <x:row r="19">
      <x:c r="A19" s="1" t="str">
        <x:v>Precio medio por unidad</x:v>
      </x:c>
      <x:c r="B19" s="1"/>
      <x:c r="C19" s="15" t="n">
        <x:v>50</x:v>
      </x:c>
      <x:c r="D19" s="15"/>
      <x:c r="E19" s="13" t="str">
        <x:f>IF(D19="","",D19-C19)</x:f>
      </x:c>
      <x:c r="F19" s="1"/>
    </x:row>
    <x:row r="20">
      <x:c r="A20" s="12" t="str">
        <x:v>Ventas</x:v>
      </x:c>
      <x:c r="B20" s="12"/>
      <x:c r="C20" s="16" t="n">
        <x:f>C18*C19</x:f>
        <x:v>10000</x:v>
      </x:c>
      <x:c r="D20" s="16" t="str">
        <x:f>IF(OR(D18="",D19=""),"",D18*D19)</x:f>
      </x:c>
      <x:c r="E20" s="16" t="str">
        <x:f>IF(OR(D20="",D20="Sin margen"),"",D20-C20)</x:f>
      </x:c>
      <x:c r="F20" s="12"/>
    </x:row>
    <x:row r="21">
      <x:c r="A21" s="1"/>
      <x:c r="B21" s="1"/>
      <x:c r="C21" s="13"/>
      <x:c r="D21" s="13"/>
      <x:c r="E21" s="13"/>
      <x:c r="F21" s="1"/>
    </x:row>
    <x:row r="22">
      <x:c r="A22" s="1" t="str">
        <x:v>Materiales y producción</x:v>
      </x:c>
      <x:c r="B22" s="1"/>
      <x:c r="C22" s="15" t="n">
        <x:v>3200</x:v>
      </x:c>
      <x:c r="D22" s="15"/>
      <x:c r="E22" s="13" t="str">
        <x:f>IF(D22="","",D22-C22)</x:f>
      </x:c>
      <x:c r="F22" s="1"/>
    </x:row>
    <x:row r="23">
      <x:c r="A23" s="1" t="str">
        <x:v>Empaques, envíos y comisiones</x:v>
      </x:c>
      <x:c r="B23" s="1"/>
      <x:c r="C23" s="15" t="n">
        <x:v>800</x:v>
      </x:c>
      <x:c r="D23" s="15"/>
      <x:c r="E23" s="13" t="str">
        <x:f>IF(D23="","",D23-C23)</x:f>
      </x:c>
      <x:c r="F23" s="1"/>
    </x:row>
    <x:row r="24">
      <x:c r="A24" s="1"/>
      <x:c r="B24" s="1"/>
      <x:c r="C24" s="13"/>
      <x:c r="D24" s="13"/>
      <x:c r="E24" s="13"/>
      <x:c r="F24" s="1"/>
    </x:row>
    <x:row r="25">
      <x:c r="A25" s="12" t="str">
        <x:v>Total costos variables</x:v>
      </x:c>
      <x:c r="B25" s="12"/>
      <x:c r="C25" s="16" t="n">
        <x:f>SUM(C22:C23)</x:f>
        <x:v>4000</x:v>
      </x:c>
      <x:c r="D25" s="16" t="str">
        <x:f>IF(COUNT(D22:D23)=0,"",SUM(D22:D23))</x:f>
      </x:c>
      <x:c r="E25" s="16" t="str">
        <x:f>IF(OR(D25="",D25="Sin margen"),"",D25-C25)</x:f>
      </x:c>
      <x:c r="F25" s="12"/>
    </x:row>
    <x:row r="26">
      <x:c r="A26" s="1"/>
      <x:c r="B26" s="1"/>
      <x:c r="C26" s="13"/>
      <x:c r="D26" s="13"/>
      <x:c r="E26" s="13"/>
      <x:c r="F26" s="1"/>
    </x:row>
    <x:row r="27">
      <x:c r="A27" s="12" t="str">
        <x:v>Margen de contribución</x:v>
      </x:c>
      <x:c r="B27" s="12"/>
      <x:c r="C27" s="16" t="n">
        <x:f>C20-C25</x:f>
        <x:v>6000</x:v>
      </x:c>
      <x:c r="D27" s="16" t="str">
        <x:f>IF(COUNT(D20)=0,"",D20-D25)</x:f>
      </x:c>
      <x:c r="E27" s="16" t="str">
        <x:f>IF(OR(D27="",D27="Sin margen"),"",D27-C27)</x:f>
      </x:c>
      <x:c r="F27" s="12"/>
    </x:row>
    <x:row r="28">
      <x:c r="A28" s="1"/>
      <x:c r="B28" s="1"/>
      <x:c r="C28" s="13"/>
      <x:c r="D28" s="13"/>
      <x:c r="E28" s="13"/>
      <x:c r="F28" s="1"/>
    </x:row>
    <x:row r="29">
      <x:c r="A29" s="1" t="str">
        <x:v>Alquiler</x:v>
      </x:c>
      <x:c r="B29" s="1"/>
      <x:c r="C29" s="15" t="n">
        <x:v>1200</x:v>
      </x:c>
      <x:c r="D29" s="15"/>
      <x:c r="E29" s="13" t="str">
        <x:f>IF(D29="","",D29-C29)</x:f>
      </x:c>
      <x:c r="F29" s="1"/>
    </x:row>
    <x:row r="30">
      <x:c r="A30" s="1" t="str">
        <x:v>Personal</x:v>
      </x:c>
      <x:c r="B30" s="1"/>
      <x:c r="C30" s="15" t="n">
        <x:v>2000</x:v>
      </x:c>
      <x:c r="D30" s="15"/>
      <x:c r="E30" s="13" t="str">
        <x:f>IF(D30="","",D30-C30)</x:f>
      </x:c>
      <x:c r="F30" s="1"/>
    </x:row>
    <x:row r="31">
      <x:c r="A31" s="1" t="str">
        <x:v>Servicios e internet</x:v>
      </x:c>
      <x:c r="B31" s="1"/>
      <x:c r="C31" s="15" t="n">
        <x:v>300</x:v>
      </x:c>
      <x:c r="D31" s="15"/>
      <x:c r="E31" s="13" t="str">
        <x:f>IF(D31="","",D31-C31)</x:f>
      </x:c>
      <x:c r="F31" s="1"/>
    </x:row>
    <x:row r="32">
      <x:c r="A32" s="1" t="str">
        <x:v>Publicidad</x:v>
      </x:c>
      <x:c r="B32" s="1"/>
      <x:c r="C32" s="15" t="n">
        <x:v>400</x:v>
      </x:c>
      <x:c r="D32" s="15"/>
      <x:c r="E32" s="13" t="str">
        <x:f>IF(D32="","",D32-C32)</x:f>
      </x:c>
      <x:c r="F32" s="1"/>
    </x:row>
    <x:row r="33">
      <x:c r="A33" s="1" t="str">
        <x:v>Software y otros</x:v>
      </x:c>
      <x:c r="B33" s="1"/>
      <x:c r="C33" s="15" t="n">
        <x:v>100</x:v>
      </x:c>
      <x:c r="D33" s="15"/>
      <x:c r="E33" s="13" t="str">
        <x:f>IF(D33="","",D33-C33)</x:f>
      </x:c>
      <x:c r="F33" s="1"/>
    </x:row>
    <x:row r="34">
      <x:c r="A34" s="1"/>
      <x:c r="B34" s="1"/>
      <x:c r="C34" s="13"/>
      <x:c r="D34" s="13"/>
      <x:c r="E34" s="13"/>
      <x:c r="F34" s="1"/>
    </x:row>
    <x:row r="35">
      <x:c r="A35" s="12" t="str">
        <x:v>Total gastos fijos</x:v>
      </x:c>
      <x:c r="B35" s="12"/>
      <x:c r="C35" s="16" t="n">
        <x:f>SUM(C29:C33)</x:f>
        <x:v>4000</x:v>
      </x:c>
      <x:c r="D35" s="16" t="str">
        <x:f>IF(COUNT(D29:D33)=0,"",SUM(D29:D33))</x:f>
      </x:c>
      <x:c r="E35" s="16" t="str">
        <x:f>IF(OR(D35="",D35="Sin margen"),"",D35-C35)</x:f>
      </x:c>
      <x:c r="F35" s="12"/>
    </x:row>
    <x:row r="36">
      <x:c r="A36" s="1"/>
      <x:c r="B36" s="1"/>
      <x:c r="C36" s="13"/>
      <x:c r="D36" s="13"/>
      <x:c r="E36" s="13"/>
      <x:c r="F36" s="1"/>
    </x:row>
    <x:row r="37">
      <x:c r="A37" s="8" t="str">
        <x:v>Resultado de gestión</x:v>
      </x:c>
      <x:c r="B37" s="8"/>
      <x:c r="C37" s="14" t="n">
        <x:f>C27-C35</x:f>
        <x:v>2000</x:v>
      </x:c>
      <x:c r="D37" s="14" t="str">
        <x:f>IF(COUNT(D27)=0,"",D27-D35)</x:f>
      </x:c>
      <x:c r="E37" s="14" t="str">
        <x:f>IF(OR(D37="",D37="Sin margen"),"",D37-C37)</x:f>
      </x:c>
      <x:c r="F37" s="8"/>
    </x:row>
    <x:row r="38">
      <x:c r="A38" s="1"/>
      <x:c r="B38" s="1"/>
      <x:c r="C38" s="13"/>
      <x:c r="D38" s="13"/>
      <x:c r="E38" s="13"/>
      <x:c r="F38" s="1"/>
    </x:row>
    <x:row r="39">
      <x:c r="A39" s="1" t="str">
        <x:v>Margen de resultado</x:v>
      </x:c>
      <x:c r="B39" s="1"/>
      <x:c r="C39" s="17" t="n">
        <x:f>IF(OR(C20="",C20=0),"",C37/C20)</x:f>
        <x:v>0.2</x:v>
      </x:c>
      <x:c r="D39" s="17" t="str">
        <x:f>IF(OR(D20="",D20=0),"",D37/D20)</x:f>
      </x:c>
      <x:c r="E39" s="17" t="str">
        <x:f>IF(OR(D39="",D39="Sin margen"),"",D39-C39)</x:f>
      </x:c>
      <x:c r="F39" s="1"/>
    </x:row>
    <x:row r="40">
      <x:c r="A40" s="1" t="str">
        <x:v>Punto de equilibrio (unidades)</x:v>
      </x:c>
      <x:c r="B40" s="1"/>
      <x:c r="C40" s="19" t="n">
        <x:f>IF(OR(C18="",C18=0,C20="",C25="",C35=""),"",IF(C19-C25/C18&lt;=0,"Sin margen",ROUNDUP(C35/(C19-C25/C18),0)))</x:f>
        <x:v>134</x:v>
      </x:c>
      <x:c r="D40" s="19" t="str">
        <x:f>IF(OR(D18="",D18=0,D20="",D25="",D35=""),"",IF(D19-D25/D18&lt;=0,"Sin margen",ROUNDUP(D35/(D19-D25/D18),0)))</x:f>
      </x:c>
      <x:c r="E40" s="19" t="str">
        <x:f>IF(OR(D40="",D40="Sin margen"),"",D40-C40)</x:f>
      </x:c>
      <x:c r="F40" s="1"/>
    </x:row>
    <x:row r="41">
      <x:c r="A41" s="1"/>
      <x:c r="B41" s="1"/>
      <x:c r="C41" s="1"/>
      <x:c r="D41" s="1"/>
      <x:c r="E41" s="1"/>
      <x:c r="F41" s="1"/>
    </x:row>
    <x:row r="42">
      <x:c r="A42" s="20" t="str">
        <x:v>Gestión simplificada: no sustituye la contabilidad ni el flujo de caja. Registra impuestos y préstamos según tu caso.</x:v>
      </x:c>
      <x:c r="B42" s="20"/>
      <x:c r="C42" s="20"/>
      <x:c r="D42" s="20"/>
      <x:c r="E42" s="20"/>
      <x:c r="F42" s="20"/>
    </x:row>
  </x:sheetData>
  <x:mergeCells>
    <x:mergeCell ref="A2:F2"/>
    <x:mergeCell ref="A4:F4"/>
    <x:mergeCell ref="A15:F15"/>
    <x:mergeCell ref="A42:F42"/>
  </x:mergeCells>
  <x:pageMargins left="0.7" right="0.7" top="0.75" bottom="0.75" header="0.3" footer="0.3"/>
</x:worksheet>
</file>